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8" i="1" l="1"/>
  <c r="C108" i="1"/>
  <c r="H28" i="1"/>
  <c r="H57" i="1" l="1"/>
  <c r="H26" i="1" l="1"/>
  <c r="H18" i="1" l="1"/>
  <c r="H31" i="1"/>
  <c r="H24" i="1" l="1"/>
  <c r="H37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<sst xmlns="http://schemas.openxmlformats.org/spreadsheetml/2006/main" count="167" uniqueCount="100">
  <si>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</si>
  <si>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</si>
  <si>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</si>
  <si>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</si>
  <si>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</si>
  <si>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</si>
  <si>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</si>
  <si>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</si>
  <si>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</si>
  <si>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</si>
  <si>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</si>
  <si>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</si>
  <si>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</si>
  <si>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</si>
  <si>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</si>
  <si>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</si>
  <si>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</si>
  <si>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</si>
  <si>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</si>
  <si>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</si>
  <si>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</si>
  <si>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</si>
  <si>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</si>
  <si>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</si>
  <si>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</si>
  <si>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</si>
  <si>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</si>
  <si>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</si>
  <si>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</si>
  <si>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19.08.2022</t>
  </si>
  <si>
    <t>Primljena i neutrošena participacija od 19.08.2022</t>
  </si>
  <si>
    <t xml:space="preserve">Dana 19.08.2022.godine Dom zdravlja Požarevac nije izvršio plaćanje prema dobavljačima: </t>
  </si>
  <si>
    <t>Adria komerc</t>
  </si>
  <si>
    <t>Auto centar Toplica</t>
  </si>
  <si>
    <t>FAMILY KALČIĆ</t>
  </si>
  <si>
    <t>JKP Komunalne službe</t>
  </si>
  <si>
    <t>JKP Vodovod i kanalizacija</t>
  </si>
  <si>
    <t>Lavija</t>
  </si>
  <si>
    <t>mt:s Telekom Srbija</t>
  </si>
  <si>
    <t>MIM GLOBAL INVESTMENT</t>
  </si>
  <si>
    <t>MPS-SISTEM DOO</t>
  </si>
  <si>
    <t>New car Service &amp; Detailing</t>
  </si>
  <si>
    <t>PRINT SR</t>
  </si>
  <si>
    <t>SBB</t>
  </si>
  <si>
    <t>Sektor</t>
  </si>
  <si>
    <t>TNT TEAM Knjigovodstvena agencija</t>
  </si>
  <si>
    <t>Vujić  STR</t>
  </si>
  <si>
    <t>ZR Aleksandar Tošić</t>
  </si>
  <si>
    <t>ZIPSOFT</t>
  </si>
  <si>
    <t>Yettel</t>
  </si>
  <si>
    <t>8462</t>
  </si>
  <si>
    <t>22-F02-00604</t>
  </si>
  <si>
    <t>13/2022</t>
  </si>
  <si>
    <t>22-RN011000089</t>
  </si>
  <si>
    <t>1120722</t>
  </si>
  <si>
    <t>1044522</t>
  </si>
  <si>
    <t>1120622</t>
  </si>
  <si>
    <t>1120522</t>
  </si>
  <si>
    <t>1044422</t>
  </si>
  <si>
    <t>1044722</t>
  </si>
  <si>
    <t>1044622</t>
  </si>
  <si>
    <t>22-3023-007524</t>
  </si>
  <si>
    <t>22-3023-008296</t>
  </si>
  <si>
    <t>22-3023-008294</t>
  </si>
  <si>
    <t>22-3023-008053</t>
  </si>
  <si>
    <t>22-3023-007526</t>
  </si>
  <si>
    <t>22-3023-008300</t>
  </si>
  <si>
    <t>1019/2022</t>
  </si>
  <si>
    <t>1076/2022</t>
  </si>
  <si>
    <t>89-249-062-1079675</t>
  </si>
  <si>
    <t>46-249-012-1079674</t>
  </si>
  <si>
    <t>20-250-012-1117011</t>
  </si>
  <si>
    <t>81-249-065-1079676</t>
  </si>
  <si>
    <t>55-250-065-1117013</t>
  </si>
  <si>
    <t>22-F03-00031</t>
  </si>
  <si>
    <t>003-00241/2022</t>
  </si>
  <si>
    <t>000127</t>
  </si>
  <si>
    <t>3693/1487</t>
  </si>
  <si>
    <t>3692/1485</t>
  </si>
  <si>
    <t>3691/1482</t>
  </si>
  <si>
    <t>3690/1480</t>
  </si>
  <si>
    <t>3700/1635</t>
  </si>
  <si>
    <t>3699/1632</t>
  </si>
  <si>
    <t>3712/1678</t>
  </si>
  <si>
    <t>3711/1676</t>
  </si>
  <si>
    <t>3716/1684</t>
  </si>
  <si>
    <t>191/1493</t>
  </si>
  <si>
    <t>190/1491</t>
  </si>
  <si>
    <t>189/1489</t>
  </si>
  <si>
    <t>9056232562</t>
  </si>
  <si>
    <t>9056311628</t>
  </si>
  <si>
    <t>22-RN001001284</t>
  </si>
  <si>
    <t>IF0097</t>
  </si>
  <si>
    <t>00023</t>
  </si>
  <si>
    <t>00028</t>
  </si>
  <si>
    <t>145/2022</t>
  </si>
  <si>
    <t>22-360-000203</t>
  </si>
  <si>
    <t>59-25297852-2207</t>
  </si>
  <si>
    <t>UKUPNO MATERIJALNI TROŠKOVI</t>
  </si>
  <si>
    <t>UKUPNO MATERIJALNI TROŠKOVI-participacija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</si>
</sst>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6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6" fillId="0" borderId="1" xfId="1" applyBorder="1"/>
    <xf numFmtId="4" fontId="9" fillId="0" borderId="1" xfId="1" applyNumberFormat="1" applyFont="1" applyFill="1" applyBorder="1"/>
    <xf numFmtId="49" fontId="6" fillId="0" borderId="1" xfId="1" applyNumberFormat="1" applyBorder="1"/>
    <xf numFmtId="4" fontId="10" fillId="0" borderId="1" xfId="1" applyNumberFormat="1" applyFont="1" applyBorder="1"/>
    <xf numFmtId="4" fontId="10" fillId="0" borderId="5" xfId="1" applyNumberFormat="1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2"/>
  <sheetViews>
    <sheetView tabSelected="1" topLeftCell="B30" zoomScaleNormal="100" workbookViewId="0">
      <selection activeCell="E107" sqref="E107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29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44792</v>
      </c>
      <c r="H12" s="14">
        <v>2510849.06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44792</v>
      </c>
      <c r="H13" s="2">
        <f>H14+H29-H37-H50</f>
        <v>2506316.3600000003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44792</v>
      </c>
      <c r="H14" s="3">
        <f>SUM(H15:H28)</f>
        <v>3171678.39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</f>
        <v>1273882.2499999998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638160.5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f>1184208.33+1184208.33-1793550.02-4153+1184208.33+1184208.33-1526660.5-217622.81-594389</f>
        <v>600457.99000000022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f>906543-604362+307296+307296-614592</f>
        <v>302181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30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+3000+1850</f>
        <v>356996.65000000008</v>
      </c>
      <c r="I28" s="10"/>
      <c r="J28" s="10"/>
      <c r="K28" s="7"/>
      <c r="L28" s="7"/>
    </row>
    <row r="29" spans="2:13" x14ac:dyDescent="0.25">
      <c r="B29" s="48" t="s">
        <v>23</v>
      </c>
      <c r="C29" s="49"/>
      <c r="D29" s="49"/>
      <c r="E29" s="49"/>
      <c r="F29" s="50"/>
      <c r="G29" s="20">
        <v>44792</v>
      </c>
      <c r="H29" s="3">
        <f>H30+H31+H32+H33+H35+H36+H34</f>
        <v>188594.34999999986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0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110000+110000-123880.54+153083.33-138509.66+153083.33-2500-142511.87+153083.33-156337.73+153083.33-130120.22+153083.33-146661.15+4821.05+2500+153083.33-116705.51</f>
        <v>188594.34999999986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30</v>
      </c>
      <c r="C36" s="27"/>
      <c r="D36" s="27"/>
      <c r="E36" s="27"/>
      <c r="F36" s="28"/>
      <c r="G36" s="22"/>
      <c r="H36" s="9">
        <v>0</v>
      </c>
      <c r="I36" s="10"/>
      <c r="J36" s="10"/>
    </row>
    <row r="37" spans="2:12" x14ac:dyDescent="0.25">
      <c r="B37" s="29" t="s">
        <v>24</v>
      </c>
      <c r="C37" s="30"/>
      <c r="D37" s="30"/>
      <c r="E37" s="30"/>
      <c r="F37" s="31"/>
      <c r="G37" s="23">
        <v>44792</v>
      </c>
      <c r="H37" s="4">
        <f>SUM(H38:H49)</f>
        <v>853956.38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v>853956.38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9" t="s">
        <v>25</v>
      </c>
      <c r="C50" s="30"/>
      <c r="D50" s="30"/>
      <c r="E50" s="30"/>
      <c r="F50" s="31"/>
      <c r="G50" s="23">
        <v>44792</v>
      </c>
      <c r="H50" s="4">
        <f>SUM(H51:H56)</f>
        <v>0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0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44792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</f>
        <v>4532.6999999992877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H14+H29-H37-H50+H57-H58</f>
        <v>2510849.0599999996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B63" s="51" t="s">
        <v>32</v>
      </c>
      <c r="C63" s="52">
        <v>175</v>
      </c>
      <c r="D63" s="53" t="s">
        <v>50</v>
      </c>
    </row>
    <row r="64" spans="2:12" x14ac:dyDescent="0.25">
      <c r="B64" s="51" t="s">
        <v>32</v>
      </c>
      <c r="C64" s="52">
        <v>1560</v>
      </c>
      <c r="D64" s="53" t="s">
        <v>50</v>
      </c>
    </row>
    <row r="65" spans="2:4" x14ac:dyDescent="0.25">
      <c r="B65" s="51" t="s">
        <v>32</v>
      </c>
      <c r="C65" s="52">
        <v>950</v>
      </c>
      <c r="D65" s="53" t="s">
        <v>50</v>
      </c>
    </row>
    <row r="66" spans="2:4" x14ac:dyDescent="0.25">
      <c r="B66" s="51" t="s">
        <v>33</v>
      </c>
      <c r="C66" s="52">
        <v>8480</v>
      </c>
      <c r="D66" s="53" t="s">
        <v>51</v>
      </c>
    </row>
    <row r="67" spans="2:4" x14ac:dyDescent="0.25">
      <c r="B67" s="51" t="s">
        <v>33</v>
      </c>
      <c r="C67" s="52">
        <v>3480</v>
      </c>
      <c r="D67" s="53" t="s">
        <v>52</v>
      </c>
    </row>
    <row r="68" spans="2:4" x14ac:dyDescent="0.25">
      <c r="B68" s="51" t="s">
        <v>34</v>
      </c>
      <c r="C68" s="52">
        <v>8800</v>
      </c>
      <c r="D68" s="53" t="s">
        <v>53</v>
      </c>
    </row>
    <row r="69" spans="2:4" x14ac:dyDescent="0.25">
      <c r="B69" s="51" t="s">
        <v>35</v>
      </c>
      <c r="C69" s="52">
        <v>568.49</v>
      </c>
      <c r="D69" s="53" t="s">
        <v>54</v>
      </c>
    </row>
    <row r="70" spans="2:4" x14ac:dyDescent="0.25">
      <c r="B70" s="51" t="s">
        <v>35</v>
      </c>
      <c r="C70" s="52">
        <v>27188.7</v>
      </c>
      <c r="D70" s="53" t="s">
        <v>55</v>
      </c>
    </row>
    <row r="71" spans="2:4" x14ac:dyDescent="0.25">
      <c r="B71" s="51" t="s">
        <v>35</v>
      </c>
      <c r="C71" s="52">
        <v>10512.96</v>
      </c>
      <c r="D71" s="53" t="s">
        <v>56</v>
      </c>
    </row>
    <row r="72" spans="2:4" x14ac:dyDescent="0.25">
      <c r="B72" s="51" t="s">
        <v>35</v>
      </c>
      <c r="C72" s="52">
        <v>222.45</v>
      </c>
      <c r="D72" s="53" t="s">
        <v>57</v>
      </c>
    </row>
    <row r="73" spans="2:4" x14ac:dyDescent="0.25">
      <c r="B73" s="51" t="s">
        <v>35</v>
      </c>
      <c r="C73" s="52">
        <v>44902.55</v>
      </c>
      <c r="D73" s="53" t="s">
        <v>58</v>
      </c>
    </row>
    <row r="74" spans="2:4" x14ac:dyDescent="0.25">
      <c r="B74" s="51" t="s">
        <v>35</v>
      </c>
      <c r="C74" s="52">
        <v>337.8</v>
      </c>
      <c r="D74" s="53" t="s">
        <v>59</v>
      </c>
    </row>
    <row r="75" spans="2:4" x14ac:dyDescent="0.25">
      <c r="B75" s="51" t="s">
        <v>35</v>
      </c>
      <c r="C75" s="52">
        <v>44490.6</v>
      </c>
      <c r="D75" s="53" t="s">
        <v>60</v>
      </c>
    </row>
    <row r="76" spans="2:4" x14ac:dyDescent="0.25">
      <c r="B76" s="51" t="s">
        <v>36</v>
      </c>
      <c r="C76" s="52">
        <v>16686</v>
      </c>
      <c r="D76" s="53" t="s">
        <v>61</v>
      </c>
    </row>
    <row r="77" spans="2:4" x14ac:dyDescent="0.25">
      <c r="B77" s="51" t="s">
        <v>36</v>
      </c>
      <c r="C77" s="52">
        <v>10237</v>
      </c>
      <c r="D77" s="53" t="s">
        <v>62</v>
      </c>
    </row>
    <row r="78" spans="2:4" x14ac:dyDescent="0.25">
      <c r="B78" s="51" t="s">
        <v>36</v>
      </c>
      <c r="C78" s="52">
        <v>13308</v>
      </c>
      <c r="D78" s="53" t="s">
        <v>63</v>
      </c>
    </row>
    <row r="79" spans="2:4" x14ac:dyDescent="0.25">
      <c r="B79" s="51" t="s">
        <v>36</v>
      </c>
      <c r="C79" s="52">
        <v>54766</v>
      </c>
      <c r="D79" s="53" t="s">
        <v>64</v>
      </c>
    </row>
    <row r="80" spans="2:4" x14ac:dyDescent="0.25">
      <c r="B80" s="51" t="s">
        <v>36</v>
      </c>
      <c r="C80" s="52">
        <v>7473</v>
      </c>
      <c r="D80" s="53" t="s">
        <v>65</v>
      </c>
    </row>
    <row r="81" spans="2:4" x14ac:dyDescent="0.25">
      <c r="B81" s="51" t="s">
        <v>36</v>
      </c>
      <c r="C81" s="52">
        <v>38080.07</v>
      </c>
      <c r="D81" s="53" t="s">
        <v>66</v>
      </c>
    </row>
    <row r="82" spans="2:4" x14ac:dyDescent="0.25">
      <c r="B82" s="51" t="s">
        <v>37</v>
      </c>
      <c r="C82" s="52">
        <v>21535</v>
      </c>
      <c r="D82" s="53" t="s">
        <v>67</v>
      </c>
    </row>
    <row r="83" spans="2:4" x14ac:dyDescent="0.25">
      <c r="B83" s="51" t="s">
        <v>37</v>
      </c>
      <c r="C83" s="52">
        <v>18300</v>
      </c>
      <c r="D83" s="53" t="s">
        <v>68</v>
      </c>
    </row>
    <row r="84" spans="2:4" x14ac:dyDescent="0.25">
      <c r="B84" s="51" t="s">
        <v>39</v>
      </c>
      <c r="C84" s="52">
        <v>4200</v>
      </c>
      <c r="D84" s="53" t="s">
        <v>74</v>
      </c>
    </row>
    <row r="85" spans="2:4" x14ac:dyDescent="0.25">
      <c r="B85" s="51" t="s">
        <v>40</v>
      </c>
      <c r="C85" s="52">
        <v>6000</v>
      </c>
      <c r="D85" s="53" t="s">
        <v>75</v>
      </c>
    </row>
    <row r="86" spans="2:4" x14ac:dyDescent="0.25">
      <c r="B86" s="51" t="s">
        <v>41</v>
      </c>
      <c r="C86" s="52">
        <v>21000</v>
      </c>
      <c r="D86" s="53" t="s">
        <v>76</v>
      </c>
    </row>
    <row r="87" spans="2:4" x14ac:dyDescent="0.25">
      <c r="B87" s="51" t="s">
        <v>42</v>
      </c>
      <c r="C87" s="52">
        <v>8860</v>
      </c>
      <c r="D87" s="53" t="s">
        <v>77</v>
      </c>
    </row>
    <row r="88" spans="2:4" x14ac:dyDescent="0.25">
      <c r="B88" s="51" t="s">
        <v>42</v>
      </c>
      <c r="C88" s="52">
        <v>14400</v>
      </c>
      <c r="D88" s="53" t="s">
        <v>78</v>
      </c>
    </row>
    <row r="89" spans="2:4" x14ac:dyDescent="0.25">
      <c r="B89" s="51" t="s">
        <v>42</v>
      </c>
      <c r="C89" s="52">
        <v>19360</v>
      </c>
      <c r="D89" s="53" t="s">
        <v>79</v>
      </c>
    </row>
    <row r="90" spans="2:4" x14ac:dyDescent="0.25">
      <c r="B90" s="51" t="s">
        <v>42</v>
      </c>
      <c r="C90" s="52">
        <v>19160</v>
      </c>
      <c r="D90" s="53" t="s">
        <v>80</v>
      </c>
    </row>
    <row r="91" spans="2:4" x14ac:dyDescent="0.25">
      <c r="B91" s="51" t="s">
        <v>42</v>
      </c>
      <c r="C91" s="52">
        <v>8400</v>
      </c>
      <c r="D91" s="53" t="s">
        <v>81</v>
      </c>
    </row>
    <row r="92" spans="2:4" x14ac:dyDescent="0.25">
      <c r="B92" s="51" t="s">
        <v>42</v>
      </c>
      <c r="C92" s="52">
        <v>18390</v>
      </c>
      <c r="D92" s="53" t="s">
        <v>82</v>
      </c>
    </row>
    <row r="93" spans="2:4" x14ac:dyDescent="0.25">
      <c r="B93" s="51" t="s">
        <v>42</v>
      </c>
      <c r="C93" s="52">
        <v>4800</v>
      </c>
      <c r="D93" s="53" t="s">
        <v>83</v>
      </c>
    </row>
    <row r="94" spans="2:4" x14ac:dyDescent="0.25">
      <c r="B94" s="51" t="s">
        <v>42</v>
      </c>
      <c r="C94" s="52">
        <v>2760</v>
      </c>
      <c r="D94" s="53" t="s">
        <v>84</v>
      </c>
    </row>
    <row r="95" spans="2:4" x14ac:dyDescent="0.25">
      <c r="B95" s="51" t="s">
        <v>42</v>
      </c>
      <c r="C95" s="52">
        <v>1180</v>
      </c>
      <c r="D95" s="53" t="s">
        <v>85</v>
      </c>
    </row>
    <row r="96" spans="2:4" x14ac:dyDescent="0.25">
      <c r="B96" s="51" t="s">
        <v>42</v>
      </c>
      <c r="C96" s="52">
        <v>2500</v>
      </c>
      <c r="D96" s="53" t="s">
        <v>86</v>
      </c>
    </row>
    <row r="97" spans="2:4" x14ac:dyDescent="0.25">
      <c r="B97" s="51" t="s">
        <v>42</v>
      </c>
      <c r="C97" s="52">
        <v>3500</v>
      </c>
      <c r="D97" s="53" t="s">
        <v>87</v>
      </c>
    </row>
    <row r="98" spans="2:4" x14ac:dyDescent="0.25">
      <c r="B98" s="51" t="s">
        <v>42</v>
      </c>
      <c r="C98" s="52">
        <v>7000</v>
      </c>
      <c r="D98" s="53" t="s">
        <v>88</v>
      </c>
    </row>
    <row r="99" spans="2:4" x14ac:dyDescent="0.25">
      <c r="B99" s="51" t="s">
        <v>43</v>
      </c>
      <c r="C99" s="52">
        <v>4620</v>
      </c>
      <c r="D99" s="53" t="s">
        <v>89</v>
      </c>
    </row>
    <row r="100" spans="2:4" x14ac:dyDescent="0.25">
      <c r="B100" s="51" t="s">
        <v>43</v>
      </c>
      <c r="C100" s="52">
        <v>1599</v>
      </c>
      <c r="D100" s="53" t="s">
        <v>90</v>
      </c>
    </row>
    <row r="101" spans="2:4" x14ac:dyDescent="0.25">
      <c r="B101" s="51" t="s">
        <v>44</v>
      </c>
      <c r="C101" s="52">
        <v>40080</v>
      </c>
      <c r="D101" s="53" t="s">
        <v>91</v>
      </c>
    </row>
    <row r="102" spans="2:4" x14ac:dyDescent="0.25">
      <c r="B102" s="51" t="s">
        <v>45</v>
      </c>
      <c r="C102" s="52">
        <v>20000</v>
      </c>
      <c r="D102" s="53" t="s">
        <v>92</v>
      </c>
    </row>
    <row r="103" spans="2:4" x14ac:dyDescent="0.25">
      <c r="B103" s="51" t="s">
        <v>46</v>
      </c>
      <c r="C103" s="52">
        <v>4479.97</v>
      </c>
      <c r="D103" s="53" t="s">
        <v>93</v>
      </c>
    </row>
    <row r="104" spans="2:4" x14ac:dyDescent="0.25">
      <c r="B104" s="51" t="s">
        <v>46</v>
      </c>
      <c r="C104" s="52">
        <v>13940.05</v>
      </c>
      <c r="D104" s="53" t="s">
        <v>94</v>
      </c>
    </row>
    <row r="105" spans="2:4" x14ac:dyDescent="0.25">
      <c r="B105" s="51" t="s">
        <v>47</v>
      </c>
      <c r="C105" s="52">
        <v>13200</v>
      </c>
      <c r="D105" s="53" t="s">
        <v>95</v>
      </c>
    </row>
    <row r="106" spans="2:4" x14ac:dyDescent="0.25">
      <c r="B106" s="51" t="s">
        <v>48</v>
      </c>
      <c r="C106" s="52">
        <v>1200</v>
      </c>
      <c r="D106" s="53" t="s">
        <v>96</v>
      </c>
    </row>
    <row r="107" spans="2:4" x14ac:dyDescent="0.25">
      <c r="B107" s="51" t="s">
        <v>49</v>
      </c>
      <c r="C107" s="52">
        <v>27775.35</v>
      </c>
      <c r="D107" s="53" t="s">
        <v>97</v>
      </c>
    </row>
    <row r="108" spans="2:4" x14ac:dyDescent="0.25">
      <c r="B108" s="55" t="s">
        <v>98</v>
      </c>
      <c r="C108" s="54">
        <f>SUM(C63:C107)</f>
        <v>600457.99</v>
      </c>
      <c r="D108" s="53"/>
    </row>
    <row r="109" spans="2:4" x14ac:dyDescent="0.25">
      <c r="B109" s="51" t="s">
        <v>38</v>
      </c>
      <c r="C109" s="52">
        <v>112646.91</v>
      </c>
      <c r="D109" s="53" t="s">
        <v>69</v>
      </c>
    </row>
    <row r="110" spans="2:4" x14ac:dyDescent="0.25">
      <c r="B110" s="51" t="s">
        <v>38</v>
      </c>
      <c r="C110" s="52">
        <v>47466.7</v>
      </c>
      <c r="D110" s="53" t="s">
        <v>69</v>
      </c>
    </row>
    <row r="111" spans="2:4" x14ac:dyDescent="0.25">
      <c r="B111" s="51" t="s">
        <v>38</v>
      </c>
      <c r="C111" s="52">
        <v>28610.33</v>
      </c>
      <c r="D111" s="53" t="s">
        <v>70</v>
      </c>
    </row>
    <row r="112" spans="2:4" x14ac:dyDescent="0.25">
      <c r="B112" s="51" t="s">
        <v>38</v>
      </c>
      <c r="C112" s="52">
        <v>2832.5</v>
      </c>
      <c r="D112" s="53" t="s">
        <v>70</v>
      </c>
    </row>
    <row r="113" spans="2:5" x14ac:dyDescent="0.25">
      <c r="B113" s="51" t="s">
        <v>38</v>
      </c>
      <c r="C113" s="52">
        <v>26608.799999999999</v>
      </c>
      <c r="D113" s="53" t="s">
        <v>71</v>
      </c>
    </row>
    <row r="114" spans="2:5" x14ac:dyDescent="0.25">
      <c r="B114" s="51" t="s">
        <v>38</v>
      </c>
      <c r="C114" s="52">
        <v>2832.5</v>
      </c>
      <c r="D114" s="53" t="s">
        <v>71</v>
      </c>
    </row>
    <row r="115" spans="2:5" x14ac:dyDescent="0.25">
      <c r="B115" s="51" t="s">
        <v>38</v>
      </c>
      <c r="C115" s="52">
        <v>11394</v>
      </c>
      <c r="D115" s="53" t="s">
        <v>72</v>
      </c>
    </row>
    <row r="116" spans="2:5" x14ac:dyDescent="0.25">
      <c r="B116" s="51" t="s">
        <v>38</v>
      </c>
      <c r="C116" s="52">
        <v>11394</v>
      </c>
      <c r="D116" s="53" t="s">
        <v>73</v>
      </c>
    </row>
    <row r="117" spans="2:5" x14ac:dyDescent="0.25">
      <c r="B117" s="51" t="s">
        <v>49</v>
      </c>
      <c r="C117" s="52">
        <v>9712.65</v>
      </c>
      <c r="D117" s="53" t="s">
        <v>97</v>
      </c>
    </row>
    <row r="118" spans="2:5" x14ac:dyDescent="0.25">
      <c r="B118" s="55" t="s">
        <v>99</v>
      </c>
      <c r="C118" s="6">
        <f>SUM(C109:C117)</f>
        <v>253498.38999999998</v>
      </c>
      <c r="E118" s="7"/>
    </row>
    <row r="121" spans="2:5" x14ac:dyDescent="0.25">
      <c r="E121" s="7"/>
    </row>
    <row r="122" spans="2:5" x14ac:dyDescent="0.25">
      <c r="C122" s="7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2022-08-22T07:21:53Z</dcterms:modified>
  <cp:category/>
  <cp:contentStatus/>
</cp:coreProperties>
</file>